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41216c05c6f831b/mx/^N Site/"/>
    </mc:Choice>
  </mc:AlternateContent>
  <xr:revisionPtr revIDLastSave="729" documentId="11_7D62E7B45D67AAC6F15996D40C26CEAE7500191A" xr6:coauthVersionLast="47" xr6:coauthVersionMax="47" xr10:uidLastSave="{69F16D1D-5732-417A-9D6F-2E5765C00408}"/>
  <bookViews>
    <workbookView xWindow="-120" yWindow="-120" windowWidth="38640" windowHeight="15840" xr2:uid="{00000000-000D-0000-FFFF-FFFF00000000}"/>
  </bookViews>
  <sheets>
    <sheet name="Cabeamento DIRETO" sheetId="2" r:id="rId1"/>
    <sheet name="Cabeamento em LINHA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  <c r="F24" i="2" l="1"/>
  <c r="F22" i="2" s="1"/>
  <c r="F23" i="2"/>
  <c r="B42" i="1"/>
  <c r="B54" i="1"/>
  <c r="B50" i="1"/>
  <c r="B46" i="1"/>
  <c r="B41" i="1"/>
  <c r="B53" i="1"/>
  <c r="B49" i="1"/>
  <c r="B45" i="1"/>
  <c r="F27" i="1" l="1"/>
  <c r="F29" i="1" s="1"/>
  <c r="F23" i="1"/>
  <c r="F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MBarros</author>
    <author>Marcelo Barros</author>
  </authors>
  <commentList>
    <comment ref="A20" authorId="0" shapeId="0" xr:uid="{BE4C053B-34DE-46B8-8758-105326BAB29C}">
      <text>
        <r>
          <rPr>
            <sz val="9"/>
            <color indexed="81"/>
            <rFont val="Segoe UI"/>
            <family val="2"/>
          </rPr>
          <t>Potência de saída deste canal, na impedância RESULTANTE (veja a imp. resultante ao lado)</t>
        </r>
      </text>
    </comment>
    <comment ref="F20" authorId="0" shapeId="0" xr:uid="{81520658-298C-4AEF-823D-33CE30D44F80}">
      <text>
        <r>
          <rPr>
            <b/>
            <sz val="9"/>
            <color indexed="81"/>
            <rFont val="Segoe UI"/>
            <family val="2"/>
          </rPr>
          <t>Marcelo Barros:</t>
        </r>
        <r>
          <rPr>
            <sz val="9"/>
            <color indexed="81"/>
            <rFont val="Segoe UI"/>
            <family val="2"/>
          </rPr>
          <t xml:space="preserve">
Escolha uma resistência/m na tabela ao lado (mΩ/metro), conforme a bitola pretendida.</t>
        </r>
      </text>
    </comment>
    <comment ref="A21" authorId="0" shapeId="0" xr:uid="{797D1C1A-412F-487E-AD52-062F5C80E747}">
      <text>
        <r>
          <rPr>
            <sz val="9"/>
            <color indexed="81"/>
            <rFont val="Segoe UI"/>
            <family val="2"/>
          </rPr>
          <t>N. de caixas ligadas em paralelo neste canal</t>
        </r>
      </text>
    </comment>
    <comment ref="A22" authorId="0" shapeId="0" xr:uid="{9AF50B26-4704-467C-9983-42CF06E49A96}">
      <text>
        <r>
          <rPr>
            <sz val="9"/>
            <color indexed="81"/>
            <rFont val="Segoe UI"/>
            <family val="2"/>
          </rPr>
          <t>Comprimento do cabo (em metros) - só do percurso de ida - se tiver transferência para outra caixa, considerar o comprimento TOTAL (a soma das partes).</t>
        </r>
      </text>
    </comment>
    <comment ref="E22" authorId="1" shapeId="0" xr:uid="{9F1FFED8-FB99-459F-84F3-D41DD3244194}">
      <text>
        <r>
          <rPr>
            <b/>
            <sz val="9"/>
            <color indexed="81"/>
            <rFont val="Segoe UI"/>
            <family val="2"/>
          </rPr>
          <t>Marcelo Barros:</t>
        </r>
        <r>
          <rPr>
            <sz val="9"/>
            <color indexed="81"/>
            <rFont val="Segoe UI"/>
            <family val="2"/>
          </rPr>
          <t xml:space="preserve">
Manter maior que:
</t>
        </r>
        <r>
          <rPr>
            <b/>
            <sz val="9"/>
            <color indexed="81"/>
            <rFont val="Segoe UI"/>
            <family val="2"/>
          </rPr>
          <t>10</t>
        </r>
        <r>
          <rPr>
            <sz val="9"/>
            <color indexed="81"/>
            <rFont val="Segoe UI"/>
            <family val="2"/>
          </rPr>
          <t xml:space="preserve">, para som ambiente sem muitos graves;
</t>
        </r>
        <r>
          <rPr>
            <b/>
            <sz val="9"/>
            <color indexed="81"/>
            <rFont val="Segoe UI"/>
            <family val="2"/>
          </rPr>
          <t>20</t>
        </r>
        <r>
          <rPr>
            <sz val="9"/>
            <color indexed="81"/>
            <rFont val="Segoe UI"/>
            <family val="2"/>
          </rPr>
          <t xml:space="preserve">, para som ambiente com graves;
</t>
        </r>
        <r>
          <rPr>
            <b/>
            <sz val="9"/>
            <color indexed="81"/>
            <rFont val="Segoe UI"/>
            <family val="2"/>
          </rPr>
          <t>100</t>
        </r>
        <r>
          <rPr>
            <sz val="9"/>
            <color indexed="81"/>
            <rFont val="Segoe UI"/>
            <family val="2"/>
          </rPr>
          <t xml:space="preserve">, para o uso geral (PA).
</t>
        </r>
        <r>
          <rPr>
            <b/>
            <sz val="9"/>
            <color indexed="81"/>
            <rFont val="Segoe UI"/>
            <family val="2"/>
          </rPr>
          <t>DICA</t>
        </r>
        <r>
          <rPr>
            <sz val="9"/>
            <color indexed="81"/>
            <rFont val="Segoe UI"/>
            <family val="2"/>
          </rPr>
          <t>: para aumentar o FA, diminua o comprimento do cabo, ou aumente a sua bitola.</t>
        </r>
      </text>
    </comment>
    <comment ref="A23" authorId="0" shapeId="0" xr:uid="{5BEB866F-300D-415E-BEBF-B42D0258EA96}">
      <text>
        <r>
          <rPr>
            <sz val="9"/>
            <color indexed="81"/>
            <rFont val="Segoe UI"/>
            <family val="2"/>
          </rPr>
          <t>Impedância de cada caixa INDIVIDUAL.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Barros</author>
  </authors>
  <commentList>
    <comment ref="B3" authorId="0" shapeId="0" xr:uid="{D15B76E4-B2A6-4EEC-BB45-644C013357F9}">
      <text>
        <r>
          <rPr>
            <b/>
            <sz val="9"/>
            <color indexed="81"/>
            <rFont val="Segoe UI"/>
            <charset val="1"/>
          </rPr>
          <t>Marcelo Barros:</t>
        </r>
        <r>
          <rPr>
            <sz val="9"/>
            <color indexed="81"/>
            <rFont val="Segoe UI"/>
            <charset val="1"/>
          </rPr>
          <t xml:space="preserve">
</t>
        </r>
        <r>
          <rPr>
            <b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charset val="1"/>
          </rPr>
          <t xml:space="preserve"> faça a potência do trafo = 0
Se necessário faça o </t>
        </r>
        <r>
          <rPr>
            <b/>
            <sz val="9"/>
            <color indexed="81"/>
            <rFont val="Segoe UI"/>
            <family val="2"/>
          </rPr>
          <t>N. de pontos = 0</t>
        </r>
      </text>
    </comment>
    <comment ref="B7" authorId="0" shapeId="0" xr:uid="{7E351420-FA80-41B0-B44B-C38E67CA612D}">
      <text>
        <r>
          <rPr>
            <b/>
            <sz val="9"/>
            <color indexed="81"/>
            <rFont val="Segoe UI"/>
            <family val="2"/>
          </rPr>
          <t>Marcelo Barros:</t>
        </r>
        <r>
          <rPr>
            <sz val="9"/>
            <color indexed="81"/>
            <rFont val="Segoe UI"/>
            <family val="2"/>
          </rPr>
          <t xml:space="preserve">
Não faça a potência do trafo = 0
Se necessário faça o N. de pontos = 0</t>
        </r>
      </text>
    </comment>
    <comment ref="B11" authorId="0" shapeId="0" xr:uid="{0870C0E7-6340-4EA7-AE8E-2D80722CA3A0}">
      <text>
        <r>
          <rPr>
            <b/>
            <sz val="9"/>
            <color indexed="81"/>
            <rFont val="Segoe UI"/>
            <family val="2"/>
          </rPr>
          <t>Marcelo Barros:</t>
        </r>
        <r>
          <rPr>
            <sz val="9"/>
            <color indexed="81"/>
            <rFont val="Segoe UI"/>
            <family val="2"/>
          </rPr>
          <t xml:space="preserve">
Não faça a potência do trafo = 0
Se necessário faça o N. de pontos = 0</t>
        </r>
      </text>
    </comment>
    <comment ref="B15" authorId="0" shapeId="0" xr:uid="{EB5F1B14-B173-41F3-8842-17E05ADBBFE1}">
      <text>
        <r>
          <rPr>
            <b/>
            <sz val="9"/>
            <color indexed="81"/>
            <rFont val="Segoe UI"/>
            <family val="2"/>
          </rPr>
          <t>Marcelo Barros:</t>
        </r>
        <r>
          <rPr>
            <sz val="9"/>
            <color indexed="81"/>
            <rFont val="Segoe UI"/>
            <family val="2"/>
          </rPr>
          <t xml:space="preserve">
Não faça a potência do trafo = 0
Se necessário faça o N. de pontos = 0</t>
        </r>
      </text>
    </comment>
    <comment ref="B18" authorId="0" shapeId="0" xr:uid="{4706E293-7DB8-437A-8B53-477237CC92E4}">
      <text>
        <r>
          <rPr>
            <b/>
            <sz val="9"/>
            <color indexed="81"/>
            <rFont val="Segoe UI"/>
            <family val="2"/>
          </rPr>
          <t>Marcelo Barros:</t>
        </r>
        <r>
          <rPr>
            <sz val="9"/>
            <color indexed="81"/>
            <rFont val="Segoe UI"/>
            <family val="2"/>
          </rPr>
          <t xml:space="preserve">
Comprimento do cabo, em metros (somente a ida).</t>
        </r>
      </text>
    </comment>
    <comment ref="A21" authorId="0" shapeId="0" xr:uid="{C7F0589C-B575-42D9-A618-F7F6426F10A7}">
      <text>
        <r>
          <rPr>
            <b/>
            <sz val="9"/>
            <color indexed="81"/>
            <rFont val="Segoe UI"/>
            <family val="2"/>
          </rPr>
          <t>Marcelo Barros:</t>
        </r>
        <r>
          <rPr>
            <sz val="9"/>
            <color indexed="81"/>
            <rFont val="Segoe UI"/>
            <family val="2"/>
          </rPr>
          <t xml:space="preserve">
Não ultrapassar a potência max do amplificador.</t>
        </r>
      </text>
    </comment>
    <comment ref="B24" authorId="0" shapeId="0" xr:uid="{A80171B5-987E-4159-9E11-08F005432E6B}">
      <text>
        <r>
          <rPr>
            <b/>
            <sz val="9"/>
            <color indexed="81"/>
            <rFont val="Segoe UI"/>
            <family val="2"/>
          </rPr>
          <t>Marcelo Barros:</t>
        </r>
        <r>
          <rPr>
            <sz val="9"/>
            <color indexed="81"/>
            <rFont val="Segoe UI"/>
            <family val="2"/>
          </rPr>
          <t xml:space="preserve">
Preencha com a bitola escolhida.</t>
        </r>
      </text>
    </comment>
    <comment ref="F24" authorId="0" shapeId="0" xr:uid="{3D54B467-A847-4F14-9603-A4A88361D995}">
      <text>
        <r>
          <rPr>
            <b/>
            <sz val="9"/>
            <color indexed="81"/>
            <rFont val="Segoe UI"/>
            <family val="2"/>
          </rPr>
          <t>Marcelo Barros:</t>
        </r>
        <r>
          <rPr>
            <sz val="9"/>
            <color indexed="81"/>
            <rFont val="Segoe UI"/>
            <family val="2"/>
          </rPr>
          <t xml:space="preserve">
Escolha uma resistência/m na tabela ao lado (mΩ/metro), conforme a bitola pretendida.</t>
        </r>
      </text>
    </comment>
    <comment ref="A25" authorId="0" shapeId="0" xr:uid="{2FD9168A-FA60-434E-8D62-47ED1F52EDD1}">
      <text>
        <r>
          <rPr>
            <b/>
            <sz val="9"/>
            <color indexed="81"/>
            <rFont val="Segoe UI"/>
            <family val="2"/>
          </rPr>
          <t>Marcelo Barros:</t>
        </r>
        <r>
          <rPr>
            <sz val="9"/>
            <color indexed="81"/>
            <rFont val="Segoe UI"/>
            <family val="2"/>
          </rPr>
          <t xml:space="preserve">
NA</t>
        </r>
        <r>
          <rPr>
            <b/>
            <sz val="9"/>
            <color indexed="81"/>
            <rFont val="Segoe UI"/>
            <family val="2"/>
          </rPr>
          <t>23</t>
        </r>
        <r>
          <rPr>
            <sz val="9"/>
            <color indexed="81"/>
            <rFont val="Segoe UI"/>
            <family val="2"/>
          </rPr>
          <t>50/70: 300W/canal
NA</t>
        </r>
        <r>
          <rPr>
            <b/>
            <sz val="9"/>
            <color indexed="81"/>
            <rFont val="Segoe UI"/>
            <family val="2"/>
          </rPr>
          <t>26</t>
        </r>
        <r>
          <rPr>
            <sz val="9"/>
            <color indexed="81"/>
            <rFont val="Segoe UI"/>
            <family val="2"/>
          </rPr>
          <t>50/70: 600W/canal</t>
        </r>
      </text>
    </comment>
    <comment ref="E25" authorId="0" shapeId="0" xr:uid="{748C331E-B071-4E3E-AB7B-F68ED4012571}">
      <text>
        <r>
          <rPr>
            <b/>
            <sz val="9"/>
            <color indexed="81"/>
            <rFont val="Segoe UI"/>
            <family val="2"/>
          </rPr>
          <t xml:space="preserve">Marcelo Barros:
</t>
        </r>
        <r>
          <rPr>
            <sz val="9"/>
            <color indexed="81"/>
            <rFont val="Segoe UI"/>
            <family val="2"/>
          </rPr>
          <t xml:space="preserve">Manter maior que:
</t>
        </r>
        <r>
          <rPr>
            <b/>
            <sz val="9"/>
            <color indexed="81"/>
            <rFont val="Segoe UI"/>
            <family val="2"/>
          </rPr>
          <t>10</t>
        </r>
        <r>
          <rPr>
            <sz val="9"/>
            <color indexed="81"/>
            <rFont val="Segoe UI"/>
            <family val="2"/>
          </rPr>
          <t xml:space="preserve">, para som ambiente sem muitos graves;
</t>
        </r>
        <r>
          <rPr>
            <b/>
            <sz val="9"/>
            <color indexed="81"/>
            <rFont val="Segoe UI"/>
            <family val="2"/>
          </rPr>
          <t>20</t>
        </r>
        <r>
          <rPr>
            <sz val="9"/>
            <color indexed="81"/>
            <rFont val="Segoe UI"/>
            <family val="2"/>
          </rPr>
          <t xml:space="preserve">, para som ambiente com graves.
</t>
        </r>
        <r>
          <rPr>
            <b/>
            <sz val="9"/>
            <color indexed="81"/>
            <rFont val="Segoe UI"/>
            <family val="2"/>
          </rPr>
          <t>DICA:</t>
        </r>
        <r>
          <rPr>
            <sz val="9"/>
            <color indexed="81"/>
            <rFont val="Segoe UI"/>
            <family val="2"/>
          </rPr>
          <t xml:space="preserve"> para aumentar o FA, diminua o comprimento do cabo, ou aumente a sua bitola.</t>
        </r>
      </text>
    </comment>
    <comment ref="B28" authorId="0" shapeId="0" xr:uid="{AD25D8F5-519C-4434-A5D1-41B5D7F5E394}">
      <text>
        <r>
          <rPr>
            <b/>
            <sz val="9"/>
            <color indexed="81"/>
            <rFont val="Segoe UI"/>
            <family val="2"/>
          </rPr>
          <t>Marcelo Barros:</t>
        </r>
        <r>
          <rPr>
            <sz val="9"/>
            <color indexed="81"/>
            <rFont val="Segoe UI"/>
            <family val="2"/>
          </rPr>
          <t xml:space="preserve">
Preencha com a bitola escolhida.</t>
        </r>
      </text>
    </comment>
    <comment ref="F28" authorId="0" shapeId="0" xr:uid="{F1DFF490-BF41-4BF1-ADC3-616D6630DEA2}">
      <text>
        <r>
          <rPr>
            <b/>
            <sz val="9"/>
            <color indexed="81"/>
            <rFont val="Segoe UI"/>
            <family val="2"/>
          </rPr>
          <t xml:space="preserve">Marcelo Barros:
</t>
        </r>
        <r>
          <rPr>
            <sz val="9"/>
            <color indexed="81"/>
            <rFont val="Segoe UI"/>
            <family val="2"/>
          </rPr>
          <t>Escolha uma resistência/m na tabela ao lado (mΩ/metro), conforme a bitola pretendida.</t>
        </r>
      </text>
    </comment>
    <comment ref="A29" authorId="0" shapeId="0" xr:uid="{FDB68D62-170D-48AA-8D0C-96010BAFF806}">
      <text>
        <r>
          <rPr>
            <b/>
            <sz val="9"/>
            <color indexed="81"/>
            <rFont val="Segoe UI"/>
            <family val="2"/>
          </rPr>
          <t>Marcelo Barros:</t>
        </r>
        <r>
          <rPr>
            <sz val="9"/>
            <color indexed="81"/>
            <rFont val="Segoe UI"/>
            <family val="2"/>
          </rPr>
          <t xml:space="preserve">
NA</t>
        </r>
        <r>
          <rPr>
            <b/>
            <sz val="9"/>
            <color indexed="81"/>
            <rFont val="Segoe UI"/>
            <family val="2"/>
          </rPr>
          <t>23</t>
        </r>
        <r>
          <rPr>
            <sz val="9"/>
            <color indexed="81"/>
            <rFont val="Segoe UI"/>
            <family val="2"/>
          </rPr>
          <t>50/70: 600W/bridge
NA</t>
        </r>
        <r>
          <rPr>
            <b/>
            <sz val="9"/>
            <color indexed="81"/>
            <rFont val="Segoe UI"/>
            <family val="2"/>
          </rPr>
          <t>26</t>
        </r>
        <r>
          <rPr>
            <sz val="9"/>
            <color indexed="81"/>
            <rFont val="Segoe UI"/>
            <family val="2"/>
          </rPr>
          <t>50/70: 1200W/bridge</t>
        </r>
      </text>
    </comment>
    <comment ref="E29" authorId="0" shapeId="0" xr:uid="{6241B1B2-3500-4E20-95F2-4A0BA65EA01D}">
      <text>
        <r>
          <rPr>
            <b/>
            <sz val="9"/>
            <color indexed="81"/>
            <rFont val="Segoe UI"/>
            <family val="2"/>
          </rPr>
          <t>Marcelo Barros:</t>
        </r>
        <r>
          <rPr>
            <sz val="9"/>
            <color indexed="81"/>
            <rFont val="Segoe UI"/>
            <family val="2"/>
          </rPr>
          <t xml:space="preserve">
Manter maior que:
10, para som ambiente sem muitos graves;
20, para som ambiente com graves.
</t>
        </r>
        <r>
          <rPr>
            <b/>
            <sz val="9"/>
            <color indexed="81"/>
            <rFont val="Segoe UI"/>
            <family val="2"/>
          </rPr>
          <t>DICA:</t>
        </r>
        <r>
          <rPr>
            <sz val="9"/>
            <color indexed="81"/>
            <rFont val="Segoe UI"/>
            <family val="2"/>
          </rPr>
          <t xml:space="preserve"> para aumentar o FA, diminua o comprimento do cabo, ou aumente a sua bitola.</t>
        </r>
      </text>
    </comment>
  </commentList>
</comments>
</file>

<file path=xl/sharedStrings.xml><?xml version="1.0" encoding="utf-8"?>
<sst xmlns="http://schemas.openxmlformats.org/spreadsheetml/2006/main" count="86" uniqueCount="39">
  <si>
    <t>m</t>
  </si>
  <si>
    <t>Ω</t>
  </si>
  <si>
    <t>W</t>
  </si>
  <si>
    <t>V</t>
  </si>
  <si>
    <t>TENSÃO DE LINHA =</t>
  </si>
  <si>
    <t>Potência do trafo =</t>
  </si>
  <si>
    <t>Impedância do trafo (141) =</t>
  </si>
  <si>
    <t>Impedância do trafo (70,7) =</t>
  </si>
  <si>
    <t>mm2</t>
  </si>
  <si>
    <t>N. de pontos =</t>
  </si>
  <si>
    <t>Amplificador recomendado:</t>
  </si>
  <si>
    <t>Bitola do cabo (mínima) =</t>
  </si>
  <si>
    <t>(1 canal)</t>
  </si>
  <si>
    <t>Seção mm2</t>
  </si>
  <si>
    <t>NA2350/70</t>
  </si>
  <si>
    <t>(os 2 canais em bridge)</t>
  </si>
  <si>
    <t>NA 2350/70</t>
  </si>
  <si>
    <t>Entrada de dados</t>
  </si>
  <si>
    <t>Resultados</t>
  </si>
  <si>
    <t>Potência AMP =</t>
  </si>
  <si>
    <r>
      <rPr>
        <b/>
        <sz val="12"/>
        <color theme="1"/>
        <rFont val="Calibri"/>
        <family val="2"/>
      </rPr>
      <t>Res (mΩ</t>
    </r>
    <r>
      <rPr>
        <b/>
        <sz val="12"/>
        <color theme="1"/>
        <rFont val="Calibri"/>
        <family val="2"/>
        <scheme val="minor"/>
      </rPr>
      <t>/metro) do cabo =</t>
    </r>
  </si>
  <si>
    <r>
      <t>m</t>
    </r>
    <r>
      <rPr>
        <sz val="12"/>
        <color theme="1"/>
        <rFont val="Calibri"/>
        <family val="2"/>
      </rPr>
      <t>Ω/m</t>
    </r>
  </si>
  <si>
    <t>N. de caixas =</t>
  </si>
  <si>
    <t>Impedância da caixa =</t>
  </si>
  <si>
    <t>Potência por caixa =</t>
  </si>
  <si>
    <t>Impedância RESULTANTE =</t>
  </si>
  <si>
    <t>Potência TOTAL da linha =</t>
  </si>
  <si>
    <t>Comprimento TOTAL da linha =</t>
  </si>
  <si>
    <r>
      <t xml:space="preserve">Impedância final da linha </t>
    </r>
    <r>
      <rPr>
        <b/>
        <sz val="12"/>
        <color theme="1"/>
        <rFont val="Calibri"/>
        <family val="2"/>
        <scheme val="minor"/>
      </rPr>
      <t>(70,7V)</t>
    </r>
    <r>
      <rPr>
        <sz val="12"/>
        <color theme="1"/>
        <rFont val="Calibri"/>
        <family val="2"/>
        <scheme val="minor"/>
      </rPr>
      <t xml:space="preserve"> =</t>
    </r>
  </si>
  <si>
    <r>
      <t>m</t>
    </r>
    <r>
      <rPr>
        <b/>
        <sz val="12"/>
        <color theme="1"/>
        <rFont val="Calibri"/>
        <family val="2"/>
      </rPr>
      <t>Ω/metro</t>
    </r>
  </si>
  <si>
    <r>
      <t xml:space="preserve">Impedância final da linha </t>
    </r>
    <r>
      <rPr>
        <b/>
        <sz val="12"/>
        <color theme="1"/>
        <rFont val="Calibri"/>
        <family val="2"/>
        <scheme val="minor"/>
      </rPr>
      <t>(141,4V)</t>
    </r>
    <r>
      <rPr>
        <sz val="12"/>
        <color theme="1"/>
        <rFont val="Calibri"/>
        <family val="2"/>
        <scheme val="minor"/>
      </rPr>
      <t xml:space="preserve"> =</t>
    </r>
  </si>
  <si>
    <t>PONTOS DO MODELO-1</t>
  </si>
  <si>
    <t>PONTOS DO MODELO-2</t>
  </si>
  <si>
    <t>PONTOS DO MODELO-3</t>
  </si>
  <si>
    <t>PONTOS DO MODELO-4</t>
  </si>
  <si>
    <t>Tabela de cabos</t>
  </si>
  <si>
    <t>As bitolas mais comuns</t>
  </si>
  <si>
    <t>FA =</t>
  </si>
  <si>
    <t>Comprimento TOTAL do cabo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</si>
</sst>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9"/>
      <color indexed="81"/>
      <name val="Segoe UI"/>
      <family val="2"/>
    </font>
    <font>
      <b/>
      <sz val="12"/>
      <color theme="0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sz val="12"/>
      <color theme="0" tint="-4.9989318521683403E-2"/>
      <name val="Calibri"/>
      <family val="2"/>
    </font>
    <font>
      <sz val="9"/>
      <color indexed="81"/>
      <name val="Segoe UI"/>
      <family val="2"/>
    </font>
    <font>
      <sz val="12"/>
      <color theme="0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3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6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2" fillId="3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2" fillId="5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2" fillId="6" borderId="0" xfId="0" applyFont="1" applyFill="1"/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164" fontId="8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8" fillId="0" borderId="0" xfId="0" applyFont="1" applyFill="1"/>
    <xf numFmtId="1" fontId="2" fillId="2" borderId="0" xfId="0" applyNumberFormat="1" applyFont="1" applyFill="1" applyAlignment="1">
      <alignment horizontal="right"/>
    </xf>
    <xf numFmtId="0" fontId="11" fillId="7" borderId="0" xfId="0" applyFont="1" applyFill="1"/>
    <xf numFmtId="0" fontId="2" fillId="0" borderId="0" xfId="0" applyFont="1" applyAlignment="1"/>
    <xf numFmtId="164" fontId="14" fillId="2" borderId="0" xfId="0" applyNumberFormat="1" applyFont="1" applyFill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63500</xdr:colOff>
      <xdr:row>21</xdr:row>
      <xdr:rowOff>127000</xdr:rowOff>
    </xdr:from>
    <xdr:to>
      <xdr:col>3</xdr:col>
      <xdr:colOff>508000</xdr:colOff>
      <xdr:row>21</xdr:row>
      <xdr:rowOff>127000</xdr:rowOff>
    </xdr:to>
    <xdr:cxnSp macro="">
      <xdr:nvCxnSpPr>
        <xdr:cNvPr id="4" name="Conector de seta reta 5">
          <a:extLst>
            <a:ext uri="{FF2B5EF4-FFF2-40B4-BE49-F238E27FC236}">
              <a16:creationId xmlns:a16="http://schemas.microsoft.com/office/drawing/2014/main" id="{83828E03-2653-4379-86DC-2BA4B3B908BD}"/>
            </a:ext>
          </a:extLst>
        </xdr:cNvPr>
        <xdr:cNvCxnSpPr/>
      </xdr:nvCxnSpPr>
      <xdr:spPr>
        <a:xfrm>
          <a:off x="2868083" y="4265083"/>
          <a:ext cx="4445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19049</xdr:colOff>
      <xdr:row>15</xdr:row>
      <xdr:rowOff>38100</xdr:rowOff>
    </xdr:from>
    <xdr:to>
      <xdr:col>9</xdr:col>
      <xdr:colOff>809624</xdr:colOff>
      <xdr:row>16</xdr:row>
      <xdr:rowOff>85725</xdr:rowOff>
    </xdr:to>
    <xdr:sp macro="" textlink="">
      <xdr:nvSpPr>
        <xdr:cNvPr id="5" name="Chave Esquerda 4">
          <a:extLst>
            <a:ext uri="{FF2B5EF4-FFF2-40B4-BE49-F238E27FC236}">
              <a16:creationId xmlns:a16="http://schemas.microsoft.com/office/drawing/2014/main" id="{D2D96FCC-DF97-47A7-A5EC-4C451B7231B8}"/>
            </a:ext>
          </a:extLst>
        </xdr:cNvPr>
        <xdr:cNvSpPr/>
      </xdr:nvSpPr>
      <xdr:spPr>
        <a:xfrm rot="5400000">
          <a:off x="8615362" y="2767012"/>
          <a:ext cx="247650" cy="790575"/>
        </a:xfrm>
        <a:prstGeom prst="leftBrace">
          <a:avLst>
            <a:gd name="adj1" fmla="val 19872"/>
            <a:gd name="adj2" fmla="val 50000"/>
          </a:avLst>
        </a:prstGeom>
        <a:ln w="2540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74073</xdr:colOff>
      <xdr:row>3</xdr:row>
      <xdr:rowOff>159808</xdr:rowOff>
    </xdr:from>
    <xdr:to>
      <xdr:col>13</xdr:col>
      <xdr:colOff>321723</xdr:colOff>
      <xdr:row>29</xdr:row>
      <xdr:rowOff>133350</xdr:rowOff>
    </xdr:to>
    <xdr:sp macro="" textlink="">
      <xdr:nvSpPr>
        <xdr:cNvPr id="6" name="Chave Esquerda 5">
          <a:extLst>
            <a:ext uri="{FF2B5EF4-FFF2-40B4-BE49-F238E27FC236}">
              <a16:creationId xmlns:a16="http://schemas.microsoft.com/office/drawing/2014/main" id="{12A646D8-46A0-4AAA-B39E-6794ED9A1383}"/>
            </a:ext>
          </a:extLst>
        </xdr:cNvPr>
        <xdr:cNvSpPr/>
      </xdr:nvSpPr>
      <xdr:spPr>
        <a:xfrm>
          <a:off x="11789823" y="759883"/>
          <a:ext cx="247650" cy="5126567"/>
        </a:xfrm>
        <a:prstGeom prst="leftBrace">
          <a:avLst>
            <a:gd name="adj1" fmla="val 19872"/>
            <a:gd name="adj2" fmla="val 50000"/>
          </a:avLst>
        </a:prstGeom>
        <a:ln w="2540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698660</xdr:colOff>
      <xdr:row>2</xdr:row>
      <xdr:rowOff>190499</xdr:rowOff>
    </xdr:from>
    <xdr:to>
      <xdr:col>4</xdr:col>
      <xdr:colOff>1884572</xdr:colOff>
      <xdr:row>8</xdr:row>
      <xdr:rowOff>104464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B1475A96-545D-42A6-B01B-C8CC60A80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8660" y="590549"/>
          <a:ext cx="4957812" cy="1114115"/>
        </a:xfrm>
        <a:prstGeom prst="rect">
          <a:avLst/>
        </a:prstGeom>
      </xdr:spPr>
    </xdr:pic>
    <xdr:clientData/>
  </xdr:twoCellAnchor>
  <xdr:twoCellAnchor>
    <xdr:from>
      <xdr:col>7</xdr:col>
      <xdr:colOff>28575</xdr:colOff>
      <xdr:row>19</xdr:row>
      <xdr:rowOff>133350</xdr:rowOff>
    </xdr:from>
    <xdr:to>
      <xdr:col>8</xdr:col>
      <xdr:colOff>390525</xdr:colOff>
      <xdr:row>24</xdr:row>
      <xdr:rowOff>95250</xdr:rowOff>
    </xdr:to>
    <xdr:cxnSp macro="">
      <xdr:nvCxnSpPr>
        <xdr:cNvPr id="9" name="Conector de seta reta 4">
          <a:extLst>
            <a:ext uri="{FF2B5EF4-FFF2-40B4-BE49-F238E27FC236}">
              <a16:creationId xmlns:a16="http://schemas.microsoft.com/office/drawing/2014/main" id="{784CEA46-A509-47B5-BB11-ED21E5C60092}"/>
            </a:ext>
          </a:extLst>
        </xdr:cNvPr>
        <xdr:cNvCxnSpPr/>
      </xdr:nvCxnSpPr>
      <xdr:spPr>
        <a:xfrm>
          <a:off x="7124700" y="3933825"/>
          <a:ext cx="971550" cy="100012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304800</xdr:colOff>
      <xdr:row>3</xdr:row>
      <xdr:rowOff>38100</xdr:rowOff>
    </xdr:from>
    <xdr:to>
      <xdr:col>26</xdr:col>
      <xdr:colOff>152400</xdr:colOff>
      <xdr:row>29</xdr:row>
      <xdr:rowOff>24521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BB4BDA57-EF48-475F-B11E-10BE193191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8075" y="638175"/>
          <a:ext cx="7772400" cy="5187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454025</xdr:colOff>
      <xdr:row>23</xdr:row>
      <xdr:rowOff>104775</xdr:rowOff>
    </xdr:from>
    <xdr:to>
      <xdr:col>8</xdr:col>
      <xdr:colOff>381000</xdr:colOff>
      <xdr:row>23</xdr:row>
      <xdr:rowOff>104777</xdr:rowOff>
    </xdr:to>
    <xdr:cxnSp macro="">
      <xdr:nvCxnSpPr>
        <xdr:cNvPr id="5" name="Conector de seta reta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8493125" y="4705350"/>
          <a:ext cx="812800" cy="2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31751</xdr:colOff>
      <xdr:row>25</xdr:row>
      <xdr:rowOff>133350</xdr:rowOff>
    </xdr:from>
    <xdr:to>
      <xdr:col>8</xdr:col>
      <xdr:colOff>466725</xdr:colOff>
      <xdr:row>27</xdr:row>
      <xdr:rowOff>107951</xdr:rowOff>
    </xdr:to>
    <xdr:cxnSp macro="">
      <xdr:nvCxnSpPr>
        <xdr:cNvPr id="7" name="Conector de seta reta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8528051" y="5172075"/>
          <a:ext cx="863599" cy="374651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1265770</xdr:colOff>
      <xdr:row>23</xdr:row>
      <xdr:rowOff>105833</xdr:rowOff>
    </xdr:from>
    <xdr:to>
      <xdr:col>4</xdr:col>
      <xdr:colOff>241303</xdr:colOff>
      <xdr:row>23</xdr:row>
      <xdr:rowOff>105833</xdr:rowOff>
    </xdr:to>
    <xdr:cxnSp macro="">
      <xdr:nvCxnSpPr>
        <xdr:cNvPr id="6" name="Conector de seta reta 4">
          <a:extLst>
            <a:ext uri="{FF2B5EF4-FFF2-40B4-BE49-F238E27FC236}">
              <a16:creationId xmlns:a16="http://schemas.microsoft.com/office/drawing/2014/main" id="{98A8A60A-C218-46DA-A79C-EB3A0D55BA12}"/>
            </a:ext>
          </a:extLst>
        </xdr:cNvPr>
        <xdr:cNvCxnSpPr/>
      </xdr:nvCxnSpPr>
      <xdr:spPr>
        <a:xfrm flipH="1">
          <a:off x="4237570" y="4706408"/>
          <a:ext cx="823383" cy="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1308103</xdr:colOff>
      <xdr:row>27</xdr:row>
      <xdr:rowOff>110066</xdr:rowOff>
    </xdr:from>
    <xdr:to>
      <xdr:col>4</xdr:col>
      <xdr:colOff>283636</xdr:colOff>
      <xdr:row>27</xdr:row>
      <xdr:rowOff>110066</xdr:rowOff>
    </xdr:to>
    <xdr:cxnSp macro="">
      <xdr:nvCxnSpPr>
        <xdr:cNvPr id="10" name="Conector de seta reta 4">
          <a:extLst>
            <a:ext uri="{FF2B5EF4-FFF2-40B4-BE49-F238E27FC236}">
              <a16:creationId xmlns:a16="http://schemas.microsoft.com/office/drawing/2014/main" id="{57AE33F4-74A2-4B6C-A4F4-0C1814154CBD}"/>
            </a:ext>
          </a:extLst>
        </xdr:cNvPr>
        <xdr:cNvCxnSpPr/>
      </xdr:nvCxnSpPr>
      <xdr:spPr>
        <a:xfrm flipH="1">
          <a:off x="4279903" y="5510741"/>
          <a:ext cx="823383" cy="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20</xdr:row>
      <xdr:rowOff>85725</xdr:rowOff>
    </xdr:from>
    <xdr:to>
      <xdr:col>9</xdr:col>
      <xdr:colOff>781050</xdr:colOff>
      <xdr:row>21</xdr:row>
      <xdr:rowOff>133350</xdr:rowOff>
    </xdr:to>
    <xdr:sp macro="" textlink="">
      <xdr:nvSpPr>
        <xdr:cNvPr id="4" name="Chave Esquerda 3">
          <a:extLst>
            <a:ext uri="{FF2B5EF4-FFF2-40B4-BE49-F238E27FC236}">
              <a16:creationId xmlns:a16="http://schemas.microsoft.com/office/drawing/2014/main" id="{DC5356C6-6619-47EB-B6FF-12D2F459F3F6}"/>
            </a:ext>
          </a:extLst>
        </xdr:cNvPr>
        <xdr:cNvSpPr/>
      </xdr:nvSpPr>
      <xdr:spPr>
        <a:xfrm rot="5400000">
          <a:off x="9953625" y="3819525"/>
          <a:ext cx="247650" cy="781050"/>
        </a:xfrm>
        <a:prstGeom prst="leftBrace">
          <a:avLst>
            <a:gd name="adj1" fmla="val 19872"/>
            <a:gd name="adj2" fmla="val 50000"/>
          </a:avLst>
        </a:prstGeom>
        <a:ln w="2540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133350</xdr:colOff>
      <xdr:row>3</xdr:row>
      <xdr:rowOff>76199</xdr:rowOff>
    </xdr:from>
    <xdr:to>
      <xdr:col>11</xdr:col>
      <xdr:colOff>381000</xdr:colOff>
      <xdr:row>28</xdr:row>
      <xdr:rowOff>133349</xdr:rowOff>
    </xdr:to>
    <xdr:sp macro="" textlink="">
      <xdr:nvSpPr>
        <xdr:cNvPr id="9" name="Chave Esquerda 8">
          <a:extLst>
            <a:ext uri="{FF2B5EF4-FFF2-40B4-BE49-F238E27FC236}">
              <a16:creationId xmlns:a16="http://schemas.microsoft.com/office/drawing/2014/main" id="{542D6FBC-0D38-4826-95A7-DB4C706F45F7}"/>
            </a:ext>
          </a:extLst>
        </xdr:cNvPr>
        <xdr:cNvSpPr/>
      </xdr:nvSpPr>
      <xdr:spPr>
        <a:xfrm>
          <a:off x="10448925" y="676274"/>
          <a:ext cx="247650" cy="5057775"/>
        </a:xfrm>
        <a:prstGeom prst="leftBrace">
          <a:avLst>
            <a:gd name="adj1" fmla="val 19872"/>
            <a:gd name="adj2" fmla="val 50000"/>
          </a:avLst>
        </a:prstGeom>
        <a:ln w="2540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4</xdr:col>
      <xdr:colOff>85725</xdr:colOff>
      <xdr:row>1</xdr:row>
      <xdr:rowOff>36923</xdr:rowOff>
    </xdr:from>
    <xdr:to>
      <xdr:col>9</xdr:col>
      <xdr:colOff>351047</xdr:colOff>
      <xdr:row>6</xdr:row>
      <xdr:rowOff>190190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E4FB915D-C61F-4F3F-ACDE-5DC56BA08A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05375" y="236948"/>
          <a:ext cx="5132597" cy="1153392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2</xdr:row>
      <xdr:rowOff>114300</xdr:rowOff>
    </xdr:from>
    <xdr:to>
      <xdr:col>24</xdr:col>
      <xdr:colOff>85725</xdr:colOff>
      <xdr:row>28</xdr:row>
      <xdr:rowOff>62621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C7B441E0-2862-46E3-A6D7-45760B477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87100" y="514350"/>
          <a:ext cx="7772400" cy="51870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5"/>
  <sheetViews>
    <sheetView tabSelected="1" zoomScaleNormal="100" workbookViewId="0">
      <selection activeCell="L25" sqref="L25"/>
    </sheetView>
  </sheetViews>
  <sheetFormatPr defaultRowHeight="15" x14ac:dyDescent="0.25"/>
  <cols>
    <col min="1" max="1" width="34.42578125" bestFit="1" customWidth="1"/>
    <col min="2" max="2" width="9.140625" customWidth="1"/>
    <col min="3" max="3" width="3.85546875" bestFit="1" customWidth="1"/>
    <col min="5" max="5" width="31.85546875" bestFit="1" customWidth="1"/>
    <col min="6" max="6" width="9.28515625" customWidth="1"/>
    <col min="7" max="7" width="8.7109375" bestFit="1" customWidth="1"/>
    <col min="9" max="9" width="11.42578125" bestFit="1" customWidth="1"/>
    <col min="10" max="10" width="12.140625" bestFit="1" customWidth="1"/>
  </cols>
  <sheetData>
    <row r="1" spans="1:10" ht="15.75" x14ac:dyDescent="0.2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15.75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x14ac:dyDescent="0.2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5.75" x14ac:dyDescent="0.2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5.75" x14ac:dyDescent="0.2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5.75" x14ac:dyDescent="0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5.75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5.75" x14ac:dyDescent="0.25">
      <c r="A9" s="6"/>
      <c r="B9" s="6"/>
      <c r="C9" s="10"/>
      <c r="D9" s="6"/>
      <c r="E9" s="6"/>
      <c r="F9" s="6"/>
      <c r="G9" s="6"/>
      <c r="H9" s="6"/>
      <c r="I9" s="6"/>
      <c r="J9" s="6"/>
    </row>
    <row r="10" spans="1:10" ht="15.75" x14ac:dyDescent="0.25">
      <c r="A10" s="6"/>
      <c r="B10" s="6"/>
      <c r="C10" s="10"/>
      <c r="D10" s="6"/>
      <c r="E10" s="6"/>
      <c r="F10" s="6"/>
      <c r="G10" s="6"/>
      <c r="H10" s="6"/>
      <c r="I10" s="6"/>
      <c r="J10" s="6"/>
    </row>
    <row r="11" spans="1:10" ht="15.75" x14ac:dyDescent="0.25">
      <c r="A11" s="6"/>
      <c r="B11" s="6"/>
      <c r="C11" s="10"/>
      <c r="D11" s="6"/>
      <c r="E11" s="11"/>
      <c r="F11" s="12"/>
      <c r="G11" s="13"/>
      <c r="H11" s="6"/>
      <c r="I11" s="6"/>
      <c r="J11" s="6"/>
    </row>
    <row r="12" spans="1:10" ht="15.75" x14ac:dyDescent="0.25">
      <c r="A12" s="6"/>
      <c r="B12" s="6"/>
      <c r="C12" s="10"/>
      <c r="D12" s="6"/>
      <c r="E12" s="11"/>
      <c r="F12" s="12"/>
      <c r="G12" s="13"/>
      <c r="H12" s="6"/>
      <c r="I12" s="6"/>
      <c r="J12" s="6"/>
    </row>
    <row r="13" spans="1:10" ht="15.7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15.7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15.75" customHeight="1" x14ac:dyDescent="0.25">
      <c r="A15" s="6"/>
      <c r="B15" s="6"/>
      <c r="C15" s="6"/>
      <c r="D15" s="6"/>
      <c r="E15" s="6"/>
      <c r="F15" s="6"/>
      <c r="G15" s="6"/>
      <c r="H15" s="6"/>
      <c r="I15" s="38" t="s">
        <v>36</v>
      </c>
      <c r="J15" s="38"/>
    </row>
    <row r="16" spans="1:10" ht="15.75" x14ac:dyDescent="0.25">
      <c r="A16" s="1" t="s">
        <v>17</v>
      </c>
      <c r="B16" s="20"/>
      <c r="C16" s="6"/>
      <c r="D16" s="6"/>
      <c r="E16" s="6"/>
      <c r="F16" s="6"/>
      <c r="G16" s="6"/>
      <c r="H16" s="6"/>
    </row>
    <row r="17" spans="1:13" ht="15.75" x14ac:dyDescent="0.25">
      <c r="A17" s="3" t="s">
        <v>18</v>
      </c>
      <c r="B17" s="20"/>
      <c r="C17" s="6"/>
      <c r="D17" s="6"/>
      <c r="E17" s="6"/>
      <c r="F17" s="6"/>
      <c r="G17" s="6"/>
      <c r="H17" s="6"/>
      <c r="L17" s="39" t="s">
        <v>35</v>
      </c>
      <c r="M17" s="39"/>
    </row>
    <row r="18" spans="1:13" ht="15.75" x14ac:dyDescent="0.25">
      <c r="A18" s="14"/>
      <c r="B18" s="15"/>
      <c r="C18" s="15"/>
      <c r="D18" s="6"/>
      <c r="E18" s="6"/>
      <c r="F18" s="6"/>
      <c r="G18" s="6"/>
      <c r="H18" s="6"/>
      <c r="I18" s="2" t="s">
        <v>29</v>
      </c>
      <c r="J18" s="2" t="s">
        <v>13</v>
      </c>
      <c r="L18" s="36"/>
      <c r="M18" s="36"/>
    </row>
    <row r="19" spans="1:13" ht="15.75" x14ac:dyDescent="0.25">
      <c r="A19" s="6"/>
      <c r="B19" s="6"/>
      <c r="C19" s="6"/>
      <c r="D19" s="6"/>
      <c r="E19" s="11"/>
      <c r="F19" s="12"/>
      <c r="G19" s="13"/>
      <c r="H19" s="6"/>
      <c r="I19" s="35">
        <v>18.2</v>
      </c>
      <c r="J19" s="16">
        <v>1</v>
      </c>
    </row>
    <row r="20" spans="1:13" ht="15.75" x14ac:dyDescent="0.25">
      <c r="A20" s="1" t="s">
        <v>19</v>
      </c>
      <c r="B20" s="5">
        <v>3200</v>
      </c>
      <c r="C20" s="19" t="s">
        <v>2</v>
      </c>
      <c r="D20" s="6"/>
      <c r="E20" s="1" t="s">
        <v>20</v>
      </c>
      <c r="F20" s="1">
        <v>1.1599999999999999</v>
      </c>
      <c r="G20" s="5" t="s">
        <v>21</v>
      </c>
      <c r="H20" s="6"/>
      <c r="I20" s="35">
        <v>12.2</v>
      </c>
      <c r="J20" s="16">
        <v>1.5</v>
      </c>
    </row>
    <row r="21" spans="1:13" ht="15.75" x14ac:dyDescent="0.25">
      <c r="A21" s="1" t="s">
        <v>22</v>
      </c>
      <c r="B21" s="5">
        <v>2</v>
      </c>
      <c r="C21" s="19"/>
      <c r="D21" s="6"/>
      <c r="E21" s="6"/>
      <c r="F21" s="6"/>
      <c r="G21" s="6"/>
      <c r="H21" s="6"/>
      <c r="I21" s="35">
        <v>7.56</v>
      </c>
      <c r="J21" s="16">
        <v>2.5</v>
      </c>
    </row>
    <row r="22" spans="1:13" ht="18.75" x14ac:dyDescent="0.3">
      <c r="A22" s="1" t="s">
        <v>38</v>
      </c>
      <c r="B22" s="5">
        <v>8</v>
      </c>
      <c r="C22" s="19" t="s">
        <v>0</v>
      </c>
      <c r="D22" s="6"/>
      <c r="E22" s="37" t="s">
        <v>37</v>
      </c>
      <c r="F22" s="37">
        <f>F24/(2*F20*B22*0.001)</f>
        <v>107.75862068965517</v>
      </c>
      <c r="G22" s="8"/>
      <c r="H22" s="6"/>
      <c r="I22" s="35">
        <v>4.7</v>
      </c>
      <c r="J22" s="16">
        <v>4</v>
      </c>
    </row>
    <row r="23" spans="1:13" ht="15.75" x14ac:dyDescent="0.25">
      <c r="A23" s="1" t="s">
        <v>23</v>
      </c>
      <c r="B23" s="5">
        <v>4</v>
      </c>
      <c r="C23" s="19" t="s">
        <v>1</v>
      </c>
      <c r="D23" s="6"/>
      <c r="E23" s="3" t="s">
        <v>24</v>
      </c>
      <c r="F23" s="3">
        <f>B20/B21</f>
        <v>1600</v>
      </c>
      <c r="G23" s="8" t="s">
        <v>2</v>
      </c>
      <c r="H23" s="6"/>
      <c r="I23" s="35">
        <v>3.11</v>
      </c>
      <c r="J23" s="16">
        <v>6</v>
      </c>
    </row>
    <row r="24" spans="1:13" ht="15.75" x14ac:dyDescent="0.25">
      <c r="A24" s="6"/>
      <c r="B24" s="6"/>
      <c r="C24" s="6"/>
      <c r="D24" s="6"/>
      <c r="E24" s="3" t="s">
        <v>25</v>
      </c>
      <c r="F24" s="3">
        <f>B23/B21</f>
        <v>2</v>
      </c>
      <c r="G24" s="8" t="s">
        <v>1</v>
      </c>
      <c r="H24" s="6"/>
      <c r="I24" s="35">
        <v>1.84</v>
      </c>
      <c r="J24" s="16">
        <v>10</v>
      </c>
    </row>
    <row r="25" spans="1:13" ht="15.75" x14ac:dyDescent="0.25">
      <c r="I25" s="35">
        <v>1.1599999999999999</v>
      </c>
      <c r="J25" s="16">
        <v>16</v>
      </c>
    </row>
  </sheetData>
  <mergeCells count="2">
    <mergeCell ref="I15:J15"/>
    <mergeCell ref="L17:M17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zoomScaleNormal="100" workbookViewId="0">
      <selection activeCell="M31" sqref="M31"/>
    </sheetView>
  </sheetViews>
  <sheetFormatPr defaultRowHeight="15" x14ac:dyDescent="0.25"/>
  <cols>
    <col min="1" max="1" width="32.140625" bestFit="1" customWidth="1"/>
    <col min="2" max="2" width="12.42578125" bestFit="1" customWidth="1"/>
    <col min="3" max="3" width="23.140625" bestFit="1" customWidth="1"/>
    <col min="4" max="4" width="4.5703125" customWidth="1"/>
    <col min="5" max="5" width="35.42578125" bestFit="1" customWidth="1"/>
    <col min="6" max="6" width="12.85546875" customWidth="1"/>
    <col min="7" max="7" width="6.85546875" bestFit="1" customWidth="1"/>
    <col min="8" max="8" width="6.42578125" customWidth="1"/>
    <col min="9" max="9" width="11.42578125" bestFit="1" customWidth="1"/>
    <col min="10" max="10" width="12.140625" bestFit="1" customWidth="1"/>
    <col min="11" max="11" width="2.85546875" customWidth="1"/>
    <col min="13" max="13" width="20.42578125" bestFit="1" customWidth="1"/>
    <col min="14" max="14" width="6.5703125" bestFit="1" customWidth="1"/>
    <col min="15" max="15" width="2.85546875" bestFit="1" customWidth="1"/>
  </cols>
  <sheetData>
    <row r="1" spans="1:11" ht="15.75" x14ac:dyDescent="0.2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1" ht="15.75" x14ac:dyDescent="0.25">
      <c r="A2" s="40" t="s">
        <v>31</v>
      </c>
      <c r="B2" s="40"/>
      <c r="C2" s="40"/>
      <c r="D2" s="6"/>
      <c r="E2" s="6"/>
      <c r="F2" s="6"/>
      <c r="G2" s="6"/>
      <c r="H2" s="6"/>
      <c r="I2" s="6"/>
      <c r="J2" s="6"/>
    </row>
    <row r="3" spans="1:11" ht="15.75" x14ac:dyDescent="0.25">
      <c r="A3" s="18" t="s">
        <v>5</v>
      </c>
      <c r="B3" s="19">
        <v>50</v>
      </c>
      <c r="C3" s="4" t="s">
        <v>2</v>
      </c>
      <c r="D3" s="6"/>
      <c r="H3" s="6"/>
      <c r="I3" s="6"/>
      <c r="J3" s="6"/>
    </row>
    <row r="4" spans="1:11" ht="15.75" x14ac:dyDescent="0.25">
      <c r="A4" s="18" t="s">
        <v>9</v>
      </c>
      <c r="B4" s="19">
        <v>10</v>
      </c>
      <c r="C4" s="5"/>
      <c r="D4" s="6"/>
      <c r="H4" s="6"/>
      <c r="I4" s="6"/>
      <c r="J4" s="6"/>
    </row>
    <row r="5" spans="1:11" ht="15.75" x14ac:dyDescent="0.25">
      <c r="A5" s="6"/>
      <c r="B5" s="6"/>
      <c r="C5" s="6"/>
      <c r="D5" s="6"/>
      <c r="H5" s="6"/>
      <c r="I5" s="6"/>
      <c r="J5" s="6"/>
    </row>
    <row r="6" spans="1:11" ht="15.75" x14ac:dyDescent="0.25">
      <c r="A6" s="40" t="s">
        <v>32</v>
      </c>
      <c r="B6" s="40"/>
      <c r="C6" s="40"/>
      <c r="D6" s="6"/>
      <c r="H6" s="6"/>
      <c r="I6" s="6"/>
      <c r="J6" s="6"/>
    </row>
    <row r="7" spans="1:11" ht="15.75" x14ac:dyDescent="0.25">
      <c r="A7" s="18" t="s">
        <v>5</v>
      </c>
      <c r="B7" s="19">
        <v>25</v>
      </c>
      <c r="C7" s="4" t="s">
        <v>2</v>
      </c>
      <c r="D7" s="6"/>
      <c r="H7" s="6"/>
      <c r="I7" s="6"/>
      <c r="J7" s="6"/>
    </row>
    <row r="8" spans="1:11" ht="15.75" x14ac:dyDescent="0.25">
      <c r="A8" s="18" t="s">
        <v>9</v>
      </c>
      <c r="B8" s="19">
        <v>0</v>
      </c>
      <c r="C8" s="5"/>
      <c r="D8" s="6"/>
      <c r="H8" s="6"/>
      <c r="I8" s="6"/>
      <c r="J8" s="6"/>
    </row>
    <row r="9" spans="1:11" ht="15.75" x14ac:dyDescent="0.25">
      <c r="A9" s="6"/>
      <c r="B9" s="6"/>
      <c r="C9" s="7"/>
      <c r="D9" s="6"/>
      <c r="H9" s="6"/>
      <c r="I9" s="6"/>
      <c r="J9" s="6"/>
    </row>
    <row r="10" spans="1:11" ht="15.75" x14ac:dyDescent="0.25">
      <c r="A10" s="40" t="s">
        <v>33</v>
      </c>
      <c r="B10" s="40"/>
      <c r="C10" s="40"/>
      <c r="D10" s="6"/>
      <c r="H10" s="6"/>
      <c r="I10" s="6"/>
      <c r="J10" s="6"/>
    </row>
    <row r="11" spans="1:11" ht="15.75" x14ac:dyDescent="0.25">
      <c r="A11" s="18" t="s">
        <v>5</v>
      </c>
      <c r="B11" s="19">
        <v>15</v>
      </c>
      <c r="C11" s="4" t="s">
        <v>2</v>
      </c>
      <c r="D11" s="6"/>
      <c r="H11" s="6"/>
      <c r="I11" s="6"/>
      <c r="J11" s="6"/>
    </row>
    <row r="12" spans="1:11" ht="15.75" x14ac:dyDescent="0.25">
      <c r="A12" s="18" t="s">
        <v>9</v>
      </c>
      <c r="B12" s="19">
        <v>0</v>
      </c>
      <c r="C12" s="5"/>
      <c r="D12" s="6"/>
      <c r="H12" s="6"/>
      <c r="I12" s="6"/>
      <c r="J12" s="6"/>
    </row>
    <row r="13" spans="1:11" ht="15.75" x14ac:dyDescent="0.25">
      <c r="A13" s="6"/>
      <c r="B13" s="6"/>
      <c r="C13" s="6"/>
      <c r="D13" s="6"/>
      <c r="H13" s="6"/>
      <c r="I13" s="6"/>
      <c r="J13" s="6"/>
    </row>
    <row r="14" spans="1:11" ht="15.75" x14ac:dyDescent="0.25">
      <c r="A14" s="40" t="s">
        <v>34</v>
      </c>
      <c r="B14" s="40"/>
      <c r="C14" s="40"/>
      <c r="D14" s="6"/>
      <c r="H14" s="6"/>
      <c r="I14" s="6"/>
      <c r="J14" s="6"/>
    </row>
    <row r="15" spans="1:11" ht="15.75" x14ac:dyDescent="0.25">
      <c r="A15" s="18" t="s">
        <v>5</v>
      </c>
      <c r="B15" s="19">
        <v>10</v>
      </c>
      <c r="C15" s="4" t="s">
        <v>2</v>
      </c>
      <c r="D15" s="6"/>
      <c r="H15" s="6"/>
      <c r="I15" s="6"/>
      <c r="J15" s="6"/>
    </row>
    <row r="16" spans="1:11" ht="15.75" x14ac:dyDescent="0.25">
      <c r="A16" s="18" t="s">
        <v>9</v>
      </c>
      <c r="B16" s="19">
        <v>10</v>
      </c>
      <c r="C16" s="4"/>
      <c r="D16" s="6"/>
      <c r="H16" s="6"/>
      <c r="I16" s="6"/>
      <c r="J16" s="38" t="s">
        <v>35</v>
      </c>
      <c r="K16" s="38"/>
    </row>
    <row r="17" spans="1:11" ht="15.75" x14ac:dyDescent="0.25">
      <c r="A17" s="6"/>
      <c r="B17" s="6"/>
      <c r="C17" s="10"/>
      <c r="D17" s="6"/>
      <c r="E17" s="6"/>
      <c r="F17" s="6"/>
      <c r="G17" s="6"/>
      <c r="H17" s="6"/>
      <c r="I17" s="6"/>
      <c r="J17" s="38"/>
      <c r="K17" s="38"/>
    </row>
    <row r="18" spans="1:11" ht="15.75" x14ac:dyDescent="0.25">
      <c r="A18" s="1" t="s">
        <v>27</v>
      </c>
      <c r="B18" s="1">
        <v>300</v>
      </c>
      <c r="C18" s="19" t="s">
        <v>0</v>
      </c>
      <c r="D18" s="6"/>
      <c r="E18" s="6"/>
      <c r="F18" s="6"/>
      <c r="G18" s="6"/>
      <c r="H18" s="6"/>
      <c r="I18" s="6"/>
      <c r="J18" s="6"/>
    </row>
    <row r="19" spans="1:11" ht="15.75" x14ac:dyDescent="0.25">
      <c r="A19" s="6"/>
      <c r="B19" s="6"/>
      <c r="C19" s="6"/>
      <c r="D19" s="6"/>
      <c r="E19" s="1" t="s">
        <v>17</v>
      </c>
      <c r="F19" s="6"/>
      <c r="G19" s="6"/>
      <c r="H19" s="6"/>
      <c r="I19" s="6"/>
      <c r="J19" s="6"/>
    </row>
    <row r="20" spans="1:11" ht="15.75" x14ac:dyDescent="0.25">
      <c r="A20" s="6"/>
      <c r="B20" s="6"/>
      <c r="C20" s="6"/>
      <c r="D20" s="6"/>
      <c r="E20" s="3" t="s">
        <v>18</v>
      </c>
      <c r="F20" s="6"/>
      <c r="G20" s="6"/>
      <c r="H20" s="6"/>
      <c r="I20" s="38" t="s">
        <v>36</v>
      </c>
      <c r="J20" s="38"/>
    </row>
    <row r="21" spans="1:11" ht="15.75" x14ac:dyDescent="0.25">
      <c r="A21" s="3" t="s">
        <v>26</v>
      </c>
      <c r="B21" s="34">
        <f>B8*B7+B12*B11+B16*B15+B4*B3</f>
        <v>600</v>
      </c>
      <c r="C21" s="8" t="s">
        <v>2</v>
      </c>
      <c r="D21" s="6"/>
      <c r="E21" s="6"/>
      <c r="F21" s="6"/>
      <c r="G21" s="6"/>
      <c r="H21" s="6"/>
      <c r="I21" s="6"/>
      <c r="J21" s="6"/>
    </row>
    <row r="22" spans="1:11" ht="15.75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1" ht="15.75" x14ac:dyDescent="0.25">
      <c r="A23" s="20" t="s">
        <v>4</v>
      </c>
      <c r="B23" s="21">
        <v>70.7</v>
      </c>
      <c r="C23" s="21" t="s">
        <v>3</v>
      </c>
      <c r="D23" s="6"/>
      <c r="E23" s="22" t="s">
        <v>28</v>
      </c>
      <c r="F23" s="23">
        <f>1/((B8/B45)+(B12/B49)+(B16/B53)+(B4/B41))</f>
        <v>8.330816666666669</v>
      </c>
      <c r="G23" s="24" t="s">
        <v>1</v>
      </c>
      <c r="H23" s="6"/>
      <c r="I23" s="25" t="s">
        <v>29</v>
      </c>
      <c r="J23" s="25" t="s">
        <v>13</v>
      </c>
    </row>
    <row r="24" spans="1:11" ht="15.75" x14ac:dyDescent="0.25">
      <c r="A24" s="26" t="s">
        <v>11</v>
      </c>
      <c r="B24" s="20">
        <v>10</v>
      </c>
      <c r="C24" s="27" t="s">
        <v>8</v>
      </c>
      <c r="D24" s="6"/>
      <c r="E24" s="1" t="s">
        <v>20</v>
      </c>
      <c r="F24" s="1">
        <v>1.84</v>
      </c>
      <c r="G24" s="5" t="s">
        <v>21</v>
      </c>
      <c r="H24" s="6"/>
      <c r="I24" s="35">
        <v>1.84</v>
      </c>
      <c r="J24" s="28">
        <v>10</v>
      </c>
    </row>
    <row r="25" spans="1:11" ht="18.75" x14ac:dyDescent="0.3">
      <c r="A25" s="26" t="s">
        <v>10</v>
      </c>
      <c r="B25" s="29" t="s">
        <v>16</v>
      </c>
      <c r="C25" s="27" t="s">
        <v>12</v>
      </c>
      <c r="D25" s="6"/>
      <c r="E25" s="37" t="s">
        <v>37</v>
      </c>
      <c r="F25" s="37">
        <f>F23/(2*F24*B18*0.001)</f>
        <v>7.5460295893719822</v>
      </c>
      <c r="G25" s="17"/>
      <c r="H25" s="6"/>
      <c r="I25" s="35">
        <v>3.11</v>
      </c>
      <c r="J25" s="28">
        <v>6</v>
      </c>
    </row>
    <row r="26" spans="1:11" ht="15.75" x14ac:dyDescent="0.25">
      <c r="A26" s="6"/>
      <c r="B26" s="6"/>
      <c r="C26" s="10"/>
      <c r="D26" s="6"/>
      <c r="E26" s="6"/>
      <c r="F26" s="6"/>
      <c r="G26" s="6"/>
      <c r="H26" s="6"/>
      <c r="I26" s="35">
        <v>4.7</v>
      </c>
      <c r="J26" s="28">
        <v>4</v>
      </c>
    </row>
    <row r="27" spans="1:11" ht="15.75" x14ac:dyDescent="0.25">
      <c r="A27" s="20" t="s">
        <v>4</v>
      </c>
      <c r="B27" s="21">
        <v>141.4</v>
      </c>
      <c r="C27" s="21" t="s">
        <v>3</v>
      </c>
      <c r="D27" s="6"/>
      <c r="E27" s="22" t="s">
        <v>30</v>
      </c>
      <c r="F27" s="23">
        <f>1/((B8/B46)+(B12/B50)+(B16/B54)+(B4/B42))</f>
        <v>33.323266666666676</v>
      </c>
      <c r="G27" s="24" t="s">
        <v>1</v>
      </c>
      <c r="H27" s="6"/>
      <c r="I27" s="35">
        <v>7.56</v>
      </c>
      <c r="J27" s="28">
        <v>2.5</v>
      </c>
    </row>
    <row r="28" spans="1:11" ht="15.75" x14ac:dyDescent="0.25">
      <c r="A28" s="26" t="s">
        <v>11</v>
      </c>
      <c r="B28" s="20">
        <v>4</v>
      </c>
      <c r="C28" s="27" t="s">
        <v>8</v>
      </c>
      <c r="D28" s="6"/>
      <c r="E28" s="1" t="s">
        <v>20</v>
      </c>
      <c r="F28" s="1">
        <v>4.7</v>
      </c>
      <c r="G28" s="5" t="s">
        <v>21</v>
      </c>
      <c r="H28" s="6"/>
      <c r="I28" s="35">
        <v>12.2</v>
      </c>
      <c r="J28" s="28">
        <v>1.5</v>
      </c>
    </row>
    <row r="29" spans="1:11" ht="18.75" x14ac:dyDescent="0.3">
      <c r="A29" s="26" t="s">
        <v>10</v>
      </c>
      <c r="B29" s="29" t="s">
        <v>14</v>
      </c>
      <c r="C29" s="27" t="s">
        <v>15</v>
      </c>
      <c r="D29" s="6"/>
      <c r="E29" s="37" t="s">
        <v>37</v>
      </c>
      <c r="F29" s="37">
        <f>F27/(2*F28*B18*0.001)</f>
        <v>11.816761229314425</v>
      </c>
      <c r="G29" s="17"/>
      <c r="H29" s="6"/>
      <c r="I29" s="35">
        <v>18.2</v>
      </c>
      <c r="J29" s="28">
        <v>1</v>
      </c>
    </row>
    <row r="31" spans="1:11" ht="18.75" x14ac:dyDescent="0.3">
      <c r="I31" s="9"/>
      <c r="J31" s="9"/>
    </row>
    <row r="32" spans="1:11" ht="18.75" x14ac:dyDescent="0.3">
      <c r="D32" s="9"/>
      <c r="E32" s="9"/>
      <c r="F32" s="9"/>
      <c r="G32" s="9"/>
      <c r="H32" s="9"/>
      <c r="I32" s="9"/>
      <c r="J32" s="9"/>
    </row>
    <row r="33" spans="1:10" ht="18.75" x14ac:dyDescent="0.3">
      <c r="D33" s="9"/>
      <c r="E33" s="9"/>
      <c r="F33" s="9"/>
      <c r="G33" s="9"/>
      <c r="H33" s="9"/>
      <c r="I33" s="9"/>
      <c r="J33" s="9"/>
    </row>
    <row r="41" spans="1:10" ht="15.75" x14ac:dyDescent="0.25">
      <c r="A41" s="30" t="s">
        <v>7</v>
      </c>
      <c r="B41" s="31">
        <f>(B23^2)/B3</f>
        <v>99.969800000000021</v>
      </c>
      <c r="C41" s="32" t="s">
        <v>1</v>
      </c>
    </row>
    <row r="42" spans="1:10" ht="15.75" x14ac:dyDescent="0.25">
      <c r="A42" s="30" t="s">
        <v>6</v>
      </c>
      <c r="B42" s="31">
        <f>(B27^2)/B3</f>
        <v>399.87920000000008</v>
      </c>
      <c r="C42" s="32" t="s">
        <v>1</v>
      </c>
    </row>
    <row r="43" spans="1:10" ht="15.75" x14ac:dyDescent="0.25">
      <c r="A43" s="33"/>
      <c r="B43" s="33"/>
      <c r="C43" s="33"/>
    </row>
    <row r="44" spans="1:10" ht="15.75" x14ac:dyDescent="0.25">
      <c r="A44" s="33"/>
      <c r="B44" s="33"/>
      <c r="C44" s="33"/>
    </row>
    <row r="45" spans="1:10" ht="15.75" x14ac:dyDescent="0.25">
      <c r="A45" s="30" t="s">
        <v>7</v>
      </c>
      <c r="B45" s="31">
        <f>(B23^2)/B7</f>
        <v>199.93960000000004</v>
      </c>
      <c r="C45" s="32" t="s">
        <v>1</v>
      </c>
    </row>
    <row r="46" spans="1:10" ht="15.75" x14ac:dyDescent="0.25">
      <c r="A46" s="30" t="s">
        <v>6</v>
      </c>
      <c r="B46" s="31">
        <f>(B27^2)/B7</f>
        <v>799.75840000000017</v>
      </c>
      <c r="C46" s="32" t="s">
        <v>1</v>
      </c>
    </row>
    <row r="47" spans="1:10" ht="15.75" x14ac:dyDescent="0.25">
      <c r="A47" s="33"/>
      <c r="B47" s="33"/>
      <c r="C47" s="33"/>
    </row>
    <row r="48" spans="1:10" ht="15.75" x14ac:dyDescent="0.25">
      <c r="A48" s="33"/>
      <c r="B48" s="33"/>
      <c r="C48" s="33"/>
    </row>
    <row r="49" spans="1:3" ht="15.75" x14ac:dyDescent="0.25">
      <c r="A49" s="30" t="s">
        <v>7</v>
      </c>
      <c r="B49" s="31">
        <f>(B23^2)/B11</f>
        <v>333.23266666666672</v>
      </c>
      <c r="C49" s="32" t="s">
        <v>1</v>
      </c>
    </row>
    <row r="50" spans="1:3" ht="15.75" x14ac:dyDescent="0.25">
      <c r="A50" s="30" t="s">
        <v>6</v>
      </c>
      <c r="B50" s="31">
        <f>(B27^2)/B11</f>
        <v>1332.9306666666669</v>
      </c>
      <c r="C50" s="32" t="s">
        <v>1</v>
      </c>
    </row>
    <row r="51" spans="1:3" ht="15.75" x14ac:dyDescent="0.25">
      <c r="A51" s="33"/>
      <c r="B51" s="33"/>
      <c r="C51" s="33"/>
    </row>
    <row r="52" spans="1:3" ht="15.75" x14ac:dyDescent="0.25">
      <c r="A52" s="33"/>
      <c r="B52" s="33"/>
      <c r="C52" s="33"/>
    </row>
    <row r="53" spans="1:3" ht="15.75" x14ac:dyDescent="0.25">
      <c r="A53" s="30" t="s">
        <v>7</v>
      </c>
      <c r="B53" s="31">
        <f>(B23^2)/B15</f>
        <v>499.84900000000005</v>
      </c>
      <c r="C53" s="32" t="s">
        <v>1</v>
      </c>
    </row>
    <row r="54" spans="1:3" ht="15.75" x14ac:dyDescent="0.25">
      <c r="A54" s="30" t="s">
        <v>6</v>
      </c>
      <c r="B54" s="31">
        <f>(B27^2)/B15</f>
        <v>1999.3960000000002</v>
      </c>
      <c r="C54" s="32" t="s">
        <v>1</v>
      </c>
    </row>
  </sheetData>
  <mergeCells count="6">
    <mergeCell ref="A6:C6"/>
    <mergeCell ref="A2:C2"/>
    <mergeCell ref="A14:C14"/>
    <mergeCell ref="A10:C10"/>
    <mergeCell ref="I20:J20"/>
    <mergeCell ref="J16:K17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Cabeamento DIRETO</vt:lpstr>
      <vt:lpstr>Cabeamento em LINHA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Marcelo Barros</cp:lastModifiedBy>
  <dcterms:created xsi:type="dcterms:W3CDTF">2019-03-19T13:10:38Z</dcterms:created>
  <dcterms:modified xsi:type="dcterms:W3CDTF">2021-10-25T11:36:29Z</dcterms:modified>
</cp:coreProperties>
</file>